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NICE Van Nimwegen\"/>
    </mc:Choice>
  </mc:AlternateContent>
  <xr:revisionPtr revIDLastSave="0" documentId="8_{D0BE4AE7-F1F0-4D0C-B5CA-7D14FA3D51E1}" xr6:coauthVersionLast="47" xr6:coauthVersionMax="47" xr10:uidLastSave="{00000000-0000-0000-0000-000000000000}"/>
  <bookViews>
    <workbookView xWindow="-120" yWindow="-120" windowWidth="29040" windowHeight="15840" xr2:uid="{0731811E-6F4A-4201-A661-F3D1033668E2}"/>
  </bookViews>
  <sheets>
    <sheet name="V3 ENG" sheetId="1" r:id="rId1"/>
  </sheets>
  <definedNames>
    <definedName name="_xlnm.Print_Area" localSheetId="0">'V3 ENG'!$A$1:$F$55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E36" i="1" s="1"/>
  <c r="F35" i="1"/>
  <c r="D35" i="1"/>
  <c r="E35" i="1" s="1"/>
  <c r="D34" i="1"/>
  <c r="F34" i="1" s="1"/>
  <c r="D31" i="1"/>
  <c r="D29" i="1"/>
  <c r="F26" i="1"/>
  <c r="E26" i="1"/>
  <c r="F25" i="1"/>
  <c r="E25" i="1"/>
  <c r="F24" i="1"/>
  <c r="E24" i="1"/>
  <c r="D16" i="1"/>
  <c r="D21" i="1" s="1"/>
  <c r="D15" i="1"/>
  <c r="F15" i="1" s="1"/>
  <c r="D14" i="1"/>
  <c r="F14" i="1" s="1"/>
  <c r="F8" i="1"/>
  <c r="E8" i="1"/>
  <c r="D5" i="1"/>
  <c r="D11" i="1" s="1"/>
  <c r="F4" i="1"/>
  <c r="F30" i="1" s="1"/>
  <c r="E4" i="1"/>
  <c r="E31" i="1" s="1"/>
  <c r="D4" i="1"/>
  <c r="D40" i="1" s="1"/>
  <c r="D50" i="1" l="1"/>
  <c r="D52" i="1"/>
  <c r="E16" i="1"/>
  <c r="E21" i="1" s="1"/>
  <c r="F40" i="1"/>
  <c r="F16" i="1"/>
  <c r="F21" i="1" s="1"/>
  <c r="E5" i="1"/>
  <c r="E11" i="1" s="1"/>
  <c r="E14" i="1"/>
  <c r="E19" i="1" s="1"/>
  <c r="D19" i="1"/>
  <c r="E29" i="1"/>
  <c r="F36" i="1"/>
  <c r="F41" i="1" s="1"/>
  <c r="E41" i="1"/>
  <c r="F5" i="1"/>
  <c r="F11" i="1" s="1"/>
  <c r="F19" i="1" s="1"/>
  <c r="F29" i="1"/>
  <c r="E34" i="1"/>
  <c r="D39" i="1"/>
  <c r="D41" i="1"/>
  <c r="D30" i="1"/>
  <c r="D51" i="1" s="1"/>
  <c r="E39" i="1"/>
  <c r="E40" i="1"/>
  <c r="F31" i="1"/>
  <c r="E15" i="1"/>
  <c r="E20" i="1" s="1"/>
  <c r="D20" i="1"/>
  <c r="E30" i="1"/>
  <c r="F39" i="1"/>
  <c r="F44" i="1" l="1"/>
  <c r="F46" i="1"/>
  <c r="F45" i="1"/>
  <c r="F20" i="1"/>
  <c r="E52" i="1"/>
  <c r="E51" i="1"/>
  <c r="E50" i="1"/>
  <c r="F52" i="1"/>
  <c r="F50" i="1"/>
  <c r="F51" i="1"/>
  <c r="D44" i="1"/>
  <c r="D46" i="1"/>
  <c r="D45" i="1"/>
  <c r="D47" i="1"/>
  <c r="D49" i="1"/>
  <c r="D48" i="1"/>
  <c r="E45" i="1"/>
  <c r="E44" i="1"/>
  <c r="E46" i="1"/>
  <c r="E47" i="1"/>
  <c r="E49" i="1"/>
  <c r="E48" i="1"/>
  <c r="F49" i="1" l="1"/>
  <c r="F47" i="1"/>
  <c r="F48" i="1"/>
</calcChain>
</file>

<file path=xl/sharedStrings.xml><?xml version="1.0" encoding="utf-8"?>
<sst xmlns="http://schemas.openxmlformats.org/spreadsheetml/2006/main" count="101" uniqueCount="45">
  <si>
    <t>Anual energy consumption for heating</t>
  </si>
  <si>
    <t>Unit</t>
  </si>
  <si>
    <t>L</t>
  </si>
  <si>
    <t>M</t>
  </si>
  <si>
    <t>H</t>
  </si>
  <si>
    <t>VARIABLE</t>
  </si>
  <si>
    <t>Comparative heating  consumption data</t>
  </si>
  <si>
    <t>Annual consumption per m2</t>
  </si>
  <si>
    <t>KWh</t>
  </si>
  <si>
    <t>Any value</t>
  </si>
  <si>
    <t>Average annual heating consumption in Netherlands in KWh</t>
  </si>
  <si>
    <t>Living space</t>
  </si>
  <si>
    <t>m2</t>
  </si>
  <si>
    <t>Total annual consumption in KWh</t>
  </si>
  <si>
    <t>Total annual consumption in MWh</t>
  </si>
  <si>
    <t>MWh</t>
  </si>
  <si>
    <t>CESAR capacity</t>
  </si>
  <si>
    <t>CESAR construction costs</t>
  </si>
  <si>
    <t>100, 250, 400, 600, 1.000</t>
  </si>
  <si>
    <t>Housing units heated by CESAR based on annual consumption</t>
  </si>
  <si>
    <t>Housing units</t>
  </si>
  <si>
    <t>number</t>
  </si>
  <si>
    <t>Construction costs per CESAR storage</t>
  </si>
  <si>
    <t>Euro</t>
  </si>
  <si>
    <t>Construction costs per housing unit</t>
  </si>
  <si>
    <t>Assumed market electricity price per KWh</t>
  </si>
  <si>
    <t>Annual electricity expenses per housing unit</t>
  </si>
  <si>
    <t>Savings vs. market electricity price per KWh with CESAR KWh price of</t>
  </si>
  <si>
    <t>Total annual savings with CESAR per housing unit vs. market electricity costs</t>
  </si>
  <si>
    <t>Payback period per housing unit of CESAR construction cost</t>
  </si>
  <si>
    <t>Years</t>
  </si>
  <si>
    <t>CC L - EP L</t>
  </si>
  <si>
    <t>CC L - EP M</t>
  </si>
  <si>
    <t>CC L - EP H</t>
  </si>
  <si>
    <t>CC M - EP L</t>
  </si>
  <si>
    <t>CC M - EP M</t>
  </si>
  <si>
    <t>CC M - EP H</t>
  </si>
  <si>
    <t>CC H - EP L</t>
  </si>
  <si>
    <t>Construction Cost = CC</t>
  </si>
  <si>
    <t>CC H - EP M</t>
  </si>
  <si>
    <t>Electricity price = EP</t>
  </si>
  <si>
    <t>CC H - EP H</t>
  </si>
  <si>
    <t>Assumed lifecycle CESAR</t>
  </si>
  <si>
    <t>30 years</t>
  </si>
  <si>
    <t>KWh &gt;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</si>
</sst>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_ ;_ * \-#,##0.0_ ;_ * &quot;-&quot;?_ ;_ @_ "/>
    <numFmt numFmtId="167" formatCode="_ * #,##0_ ;_ * \-#,##0_ ;_ * &quot;-&quot;?_ ;_ @_ "/>
    <numFmt numFmtId="168" formatCode="_ * #,##0.000_ ;_ * \-#,##0.000_ ;_ * &quot;-&quot;??_ ;_ @_ "/>
    <numFmt numFmtId="169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64" fontId="3" fillId="3" borderId="0" xfId="1" applyNumberFormat="1" applyFont="1" applyFill="1" applyAlignment="1">
      <alignment horizontal="left" vertical="top"/>
    </xf>
    <xf numFmtId="0" fontId="0" fillId="3" borderId="0" xfId="0" applyFill="1" applyAlignment="1">
      <alignment horizontal="center"/>
    </xf>
    <xf numFmtId="0" fontId="3" fillId="4" borderId="4" xfId="0" applyFont="1" applyFill="1" applyBorder="1"/>
    <xf numFmtId="0" fontId="0" fillId="4" borderId="5" xfId="0" applyFill="1" applyBorder="1" applyAlignment="1">
      <alignment horizontal="right"/>
    </xf>
    <xf numFmtId="0" fontId="0" fillId="4" borderId="5" xfId="0" applyFill="1" applyBorder="1"/>
    <xf numFmtId="165" fontId="0" fillId="4" borderId="6" xfId="1" applyNumberFormat="1" applyFont="1" applyFill="1" applyBorder="1" applyAlignment="1">
      <alignment horizontal="right"/>
    </xf>
    <xf numFmtId="165" fontId="0" fillId="3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Alignment="1">
      <alignment horizontal="right"/>
    </xf>
    <xf numFmtId="165" fontId="0" fillId="5" borderId="0" xfId="1" applyNumberFormat="1" applyFont="1" applyFill="1" applyBorder="1" applyAlignment="1">
      <alignment horizontal="right"/>
    </xf>
    <xf numFmtId="165" fontId="0" fillId="5" borderId="8" xfId="1" applyNumberFormat="1" applyFont="1" applyFill="1" applyBorder="1" applyAlignment="1">
      <alignment horizontal="right"/>
    </xf>
    <xf numFmtId="164" fontId="1" fillId="5" borderId="0" xfId="1" applyNumberFormat="1" applyFont="1" applyFill="1" applyAlignment="1">
      <alignment horizontal="left" vertical="top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165" fontId="0" fillId="0" borderId="10" xfId="1" applyNumberFormat="1" applyFont="1" applyFill="1" applyBorder="1" applyAlignment="1">
      <alignment horizontal="right"/>
    </xf>
    <xf numFmtId="165" fontId="0" fillId="0" borderId="11" xfId="1" applyNumberFormat="1" applyFont="1" applyFill="1" applyBorder="1" applyAlignment="1">
      <alignment horizontal="right"/>
    </xf>
    <xf numFmtId="0" fontId="0" fillId="3" borderId="0" xfId="0" applyFill="1"/>
    <xf numFmtId="165" fontId="0" fillId="3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8" xfId="1" applyNumberFormat="1" applyFont="1" applyFill="1" applyBorder="1" applyAlignment="1">
      <alignment horizontal="right"/>
    </xf>
    <xf numFmtId="20" fontId="0" fillId="3" borderId="0" xfId="0" quotePrefix="1" applyNumberFormat="1" applyFill="1"/>
    <xf numFmtId="43" fontId="0" fillId="3" borderId="0" xfId="1" applyFont="1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164" fontId="0" fillId="0" borderId="10" xfId="1" applyNumberFormat="1" applyFont="1" applyFill="1" applyBorder="1" applyAlignment="1">
      <alignment horizontal="right" vertical="top"/>
    </xf>
    <xf numFmtId="164" fontId="0" fillId="0" borderId="11" xfId="1" applyNumberFormat="1" applyFont="1" applyFill="1" applyBorder="1" applyAlignment="1">
      <alignment horizontal="right" vertical="top"/>
    </xf>
    <xf numFmtId="164" fontId="0" fillId="3" borderId="0" xfId="1" applyNumberFormat="1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3" fillId="2" borderId="4" xfId="0" applyFont="1" applyFill="1" applyBorder="1"/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5" borderId="10" xfId="0" applyFill="1" applyBorder="1"/>
    <xf numFmtId="0" fontId="0" fillId="0" borderId="11" xfId="0" applyBorder="1" applyAlignment="1">
      <alignment horizontal="right"/>
    </xf>
    <xf numFmtId="0" fontId="0" fillId="5" borderId="0" xfId="0" applyFill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5" fontId="0" fillId="3" borderId="0" xfId="0" applyNumberFormat="1" applyFill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right"/>
    </xf>
    <xf numFmtId="165" fontId="0" fillId="5" borderId="10" xfId="1" applyNumberFormat="1" applyFont="1" applyFill="1" applyBorder="1" applyAlignment="1">
      <alignment horizontal="right"/>
    </xf>
    <xf numFmtId="165" fontId="0" fillId="5" borderId="11" xfId="1" applyNumberFormat="1" applyFont="1" applyFill="1" applyBorder="1" applyAlignment="1">
      <alignment horizontal="righ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right"/>
    </xf>
    <xf numFmtId="166" fontId="0" fillId="3" borderId="0" xfId="0" applyNumberFormat="1" applyFill="1" applyAlignment="1">
      <alignment horizontal="center"/>
    </xf>
    <xf numFmtId="166" fontId="0" fillId="0" borderId="0" xfId="0" applyNumberFormat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1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left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7" xfId="0" applyBorder="1"/>
    <xf numFmtId="165" fontId="0" fillId="0" borderId="10" xfId="1" applyNumberFormat="1" applyFont="1" applyFill="1" applyBorder="1"/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3" borderId="0" xfId="1" applyNumberFormat="1" applyFont="1" applyFill="1"/>
    <xf numFmtId="0" fontId="2" fillId="6" borderId="15" xfId="0" applyFont="1" applyFill="1" applyBorder="1"/>
    <xf numFmtId="0" fontId="4" fillId="6" borderId="16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center"/>
    </xf>
    <xf numFmtId="166" fontId="4" fillId="6" borderId="17" xfId="0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167" fontId="0" fillId="7" borderId="0" xfId="0" applyNumberFormat="1" applyFill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right"/>
    </xf>
    <xf numFmtId="0" fontId="0" fillId="7" borderId="21" xfId="0" applyFill="1" applyBorder="1" applyAlignment="1">
      <alignment horizontal="center"/>
    </xf>
    <xf numFmtId="167" fontId="0" fillId="7" borderId="21" xfId="0" applyNumberFormat="1" applyFill="1" applyBorder="1" applyAlignment="1">
      <alignment horizontal="center"/>
    </xf>
    <xf numFmtId="167" fontId="0" fillId="7" borderId="22" xfId="0" applyNumberFormat="1" applyFill="1" applyBorder="1" applyAlignment="1">
      <alignment horizontal="center"/>
    </xf>
    <xf numFmtId="0" fontId="3" fillId="3" borderId="0" xfId="0" applyFont="1" applyFill="1"/>
    <xf numFmtId="2" fontId="0" fillId="5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8" xfId="0" applyNumberFormat="1" applyBorder="1" applyAlignment="1">
      <alignment horizontal="right"/>
    </xf>
    <xf numFmtId="168" fontId="0" fillId="3" borderId="0" xfId="1" applyNumberFormat="1" applyFont="1" applyFill="1" applyBorder="1"/>
    <xf numFmtId="2" fontId="0" fillId="5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165" fontId="0" fillId="3" borderId="0" xfId="0" applyNumberFormat="1" applyFill="1" applyAlignment="1">
      <alignment horizontal="left"/>
    </xf>
    <xf numFmtId="43" fontId="0" fillId="0" borderId="10" xfId="1" applyFont="1" applyFill="1" applyBorder="1" applyAlignment="1">
      <alignment horizontal="center"/>
    </xf>
    <xf numFmtId="43" fontId="0" fillId="0" borderId="11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43" fontId="0" fillId="5" borderId="5" xfId="1" applyFont="1" applyFill="1" applyBorder="1" applyAlignment="1">
      <alignment horizontal="center"/>
    </xf>
    <xf numFmtId="43" fontId="0" fillId="4" borderId="5" xfId="1" applyFont="1" applyFill="1" applyBorder="1" applyAlignment="1">
      <alignment horizontal="center"/>
    </xf>
    <xf numFmtId="43" fontId="0" fillId="4" borderId="6" xfId="1" applyFont="1" applyFill="1" applyBorder="1" applyAlignment="1">
      <alignment horizontal="center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169" fontId="0" fillId="7" borderId="0" xfId="0" applyNumberFormat="1" applyFill="1" applyAlignment="1">
      <alignment horizontal="right"/>
    </xf>
    <xf numFmtId="169" fontId="0" fillId="7" borderId="19" xfId="0" applyNumberForma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169" fontId="0" fillId="7" borderId="2" xfId="0" applyNumberFormat="1" applyFill="1" applyBorder="1" applyAlignment="1">
      <alignment horizontal="right"/>
    </xf>
    <xf numFmtId="169" fontId="0" fillId="7" borderId="26" xfId="0" applyNumberForma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169" fontId="0" fillId="7" borderId="10" xfId="0" applyNumberFormat="1" applyFill="1" applyBorder="1" applyAlignment="1">
      <alignment horizontal="right"/>
    </xf>
    <xf numFmtId="169" fontId="0" fillId="7" borderId="27" xfId="0" applyNumberFormat="1" applyFill="1" applyBorder="1" applyAlignment="1">
      <alignment horizontal="right"/>
    </xf>
    <xf numFmtId="0" fontId="0" fillId="7" borderId="18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169" fontId="0" fillId="7" borderId="21" xfId="0" applyNumberFormat="1" applyFill="1" applyBorder="1" applyAlignment="1">
      <alignment horizontal="right"/>
    </xf>
    <xf numFmtId="169" fontId="0" fillId="7" borderId="22" xfId="0" applyNumberForma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5" borderId="0" xfId="1" applyNumberFormat="1" applyFont="1" applyFill="1" applyAlignment="1">
      <alignment horizontal="right"/>
    </xf>
    <xf numFmtId="0" fontId="0" fillId="0" borderId="0" xfId="0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A573-367F-4AAB-AB30-91FA6003CF05}">
  <dimension ref="A1:U58"/>
  <sheetViews>
    <sheetView tabSelected="1" zoomScaleNormal="100" workbookViewId="0">
      <selection activeCell="H38" sqref="H38"/>
    </sheetView>
  </sheetViews>
  <sheetFormatPr defaultRowHeight="15" x14ac:dyDescent="0.25"/>
  <cols>
    <col min="1" max="1" width="42.7109375" style="66" customWidth="1"/>
    <col min="2" max="2" width="12.5703125" style="66" customWidth="1"/>
    <col min="3" max="3" width="14.7109375" style="66" customWidth="1"/>
    <col min="4" max="6" width="10.42578125" style="66" customWidth="1"/>
    <col min="7" max="7" width="5" style="15" customWidth="1"/>
    <col min="8" max="8" width="20.28515625" style="137" customWidth="1"/>
    <col min="9" max="9" width="5" customWidth="1"/>
    <col min="10" max="10" width="12.85546875" customWidth="1"/>
    <col min="11" max="11" width="11" style="15" customWidth="1"/>
    <col min="12" max="14" width="11" customWidth="1"/>
    <col min="15" max="15" width="10" customWidth="1"/>
    <col min="17" max="21" width="11" customWidth="1"/>
  </cols>
  <sheetData>
    <row r="1" spans="1:21" x14ac:dyDescent="0.25">
      <c r="A1" s="1" t="s">
        <v>0</v>
      </c>
      <c r="B1" s="2" t="s">
        <v>1</v>
      </c>
      <c r="C1" s="3"/>
      <c r="D1" s="2" t="s">
        <v>2</v>
      </c>
      <c r="E1" s="2" t="s">
        <v>3</v>
      </c>
      <c r="F1" s="4" t="s">
        <v>4</v>
      </c>
      <c r="G1" s="5"/>
      <c r="H1" s="6" t="s">
        <v>5</v>
      </c>
      <c r="I1" s="7"/>
      <c r="J1" s="8" t="s">
        <v>6</v>
      </c>
      <c r="K1" s="9"/>
      <c r="L1" s="10"/>
      <c r="M1" s="10"/>
      <c r="N1" s="10"/>
      <c r="O1" s="10"/>
      <c r="P1" s="11"/>
      <c r="Q1" s="12"/>
      <c r="R1" s="13"/>
    </row>
    <row r="2" spans="1:21" x14ac:dyDescent="0.25">
      <c r="A2" s="14" t="s">
        <v>7</v>
      </c>
      <c r="B2" s="15" t="s">
        <v>8</v>
      </c>
      <c r="C2" s="15"/>
      <c r="D2" s="16">
        <v>50</v>
      </c>
      <c r="E2" s="16">
        <v>100</v>
      </c>
      <c r="F2" s="17">
        <v>150</v>
      </c>
      <c r="G2" s="5"/>
      <c r="H2" s="18" t="s">
        <v>9</v>
      </c>
      <c r="I2" s="7"/>
      <c r="J2" s="19" t="s">
        <v>10</v>
      </c>
      <c r="K2" s="20"/>
      <c r="L2" s="21"/>
      <c r="M2" s="22"/>
      <c r="N2" s="22"/>
      <c r="O2" s="23">
        <v>12240</v>
      </c>
      <c r="P2" s="24">
        <v>15299.999999999998</v>
      </c>
      <c r="Q2" s="12"/>
      <c r="R2" s="13"/>
    </row>
    <row r="3" spans="1:21" x14ac:dyDescent="0.25">
      <c r="A3" s="14" t="s">
        <v>11</v>
      </c>
      <c r="B3" s="15" t="s">
        <v>12</v>
      </c>
      <c r="C3" s="15"/>
      <c r="D3" s="16">
        <v>100</v>
      </c>
      <c r="E3" s="16">
        <v>100</v>
      </c>
      <c r="F3" s="17">
        <v>100</v>
      </c>
      <c r="G3" s="5"/>
      <c r="H3" s="18" t="s">
        <v>9</v>
      </c>
      <c r="I3" s="7"/>
      <c r="J3" s="25"/>
      <c r="K3" s="5"/>
      <c r="L3" s="25"/>
      <c r="M3" s="5"/>
      <c r="N3" s="25"/>
      <c r="O3" s="26"/>
      <c r="P3" s="26"/>
      <c r="Q3" s="26"/>
      <c r="R3" s="13"/>
    </row>
    <row r="4" spans="1:21" x14ac:dyDescent="0.25">
      <c r="A4" s="14" t="s">
        <v>13</v>
      </c>
      <c r="B4" s="15" t="s">
        <v>8</v>
      </c>
      <c r="C4" s="15"/>
      <c r="D4" s="27">
        <f>D2*D3</f>
        <v>5000</v>
      </c>
      <c r="E4" s="27">
        <f t="shared" ref="E4:F4" si="0">E2*E3</f>
        <v>10000</v>
      </c>
      <c r="F4" s="28">
        <f t="shared" si="0"/>
        <v>15000</v>
      </c>
      <c r="G4" s="5"/>
      <c r="H4" s="6"/>
      <c r="I4" s="7"/>
      <c r="J4" s="29"/>
      <c r="K4" s="5"/>
      <c r="L4" s="5"/>
      <c r="M4" s="30"/>
      <c r="N4" s="31"/>
      <c r="O4" s="31"/>
      <c r="P4" s="26"/>
      <c r="Q4" s="26"/>
      <c r="R4" s="13"/>
    </row>
    <row r="5" spans="1:21" x14ac:dyDescent="0.25">
      <c r="A5" s="19" t="s">
        <v>14</v>
      </c>
      <c r="B5" s="20" t="s">
        <v>15</v>
      </c>
      <c r="C5" s="20"/>
      <c r="D5" s="32">
        <f>D4/$B$56</f>
        <v>5</v>
      </c>
      <c r="E5" s="32">
        <f>E4/$B$56</f>
        <v>10</v>
      </c>
      <c r="F5" s="33">
        <f>F4/$B$56</f>
        <v>15</v>
      </c>
      <c r="G5" s="5"/>
      <c r="H5" s="34"/>
      <c r="I5" s="7"/>
      <c r="J5" s="29"/>
      <c r="K5" s="5"/>
      <c r="L5" s="5"/>
      <c r="M5" s="30"/>
      <c r="N5" s="31"/>
      <c r="O5" s="31"/>
      <c r="P5" s="12"/>
      <c r="Q5" s="12"/>
      <c r="R5" s="13"/>
    </row>
    <row r="6" spans="1:21" x14ac:dyDescent="0.25">
      <c r="A6" s="7"/>
      <c r="B6" s="5"/>
      <c r="C6" s="7"/>
      <c r="D6" s="7"/>
      <c r="E6" s="7"/>
      <c r="F6" s="7"/>
      <c r="G6" s="5"/>
      <c r="H6" s="35"/>
      <c r="I6" s="25"/>
      <c r="J6" s="25"/>
      <c r="K6" s="5"/>
      <c r="L6" s="25"/>
      <c r="M6" s="25"/>
      <c r="N6" s="25"/>
      <c r="O6" s="25"/>
      <c r="P6" s="25"/>
      <c r="Q6" s="25"/>
    </row>
    <row r="7" spans="1:21" x14ac:dyDescent="0.25">
      <c r="A7" s="36" t="s">
        <v>16</v>
      </c>
      <c r="B7" s="37"/>
      <c r="C7" s="38"/>
      <c r="D7" s="38"/>
      <c r="E7" s="38"/>
      <c r="F7" s="39"/>
      <c r="G7" s="5"/>
      <c r="H7" s="35"/>
      <c r="I7" s="25"/>
      <c r="J7" s="36" t="s">
        <v>17</v>
      </c>
      <c r="K7" s="37"/>
      <c r="L7" s="40"/>
      <c r="M7" s="40"/>
      <c r="N7" s="40"/>
      <c r="O7" s="41"/>
      <c r="P7" s="25"/>
      <c r="Q7" s="25"/>
    </row>
    <row r="8" spans="1:21" x14ac:dyDescent="0.25">
      <c r="A8" s="42"/>
      <c r="B8" s="20" t="s">
        <v>15</v>
      </c>
      <c r="C8" s="20"/>
      <c r="D8" s="43">
        <v>100</v>
      </c>
      <c r="E8" s="20">
        <f>D8</f>
        <v>100</v>
      </c>
      <c r="F8" s="44">
        <f>D8</f>
        <v>100</v>
      </c>
      <c r="G8" s="5"/>
      <c r="H8" s="45" t="s">
        <v>18</v>
      </c>
      <c r="I8" s="25"/>
      <c r="J8" s="46" t="s">
        <v>15</v>
      </c>
      <c r="K8" s="47">
        <v>100</v>
      </c>
      <c r="L8" s="48">
        <v>250</v>
      </c>
      <c r="M8" s="48">
        <v>400</v>
      </c>
      <c r="N8" s="48">
        <v>600</v>
      </c>
      <c r="O8" s="49">
        <v>1000</v>
      </c>
      <c r="P8" s="25"/>
      <c r="Q8" s="25"/>
    </row>
    <row r="9" spans="1:21" x14ac:dyDescent="0.25">
      <c r="A9" s="7"/>
      <c r="B9" s="5"/>
      <c r="C9" s="7"/>
      <c r="D9" s="5"/>
      <c r="E9" s="7"/>
      <c r="F9" s="7"/>
      <c r="G9" s="5"/>
      <c r="H9" s="35"/>
      <c r="I9" s="25"/>
      <c r="J9" s="50" t="s">
        <v>2</v>
      </c>
      <c r="K9" s="16">
        <v>250000</v>
      </c>
      <c r="L9" s="16">
        <v>546875</v>
      </c>
      <c r="M9" s="16">
        <v>750000</v>
      </c>
      <c r="N9" s="16">
        <v>1012500</v>
      </c>
      <c r="O9" s="17">
        <v>1562500</v>
      </c>
      <c r="P9" s="7"/>
      <c r="Q9" s="25"/>
    </row>
    <row r="10" spans="1:21" x14ac:dyDescent="0.25">
      <c r="A10" s="51" t="s">
        <v>19</v>
      </c>
      <c r="B10" s="37"/>
      <c r="C10" s="38"/>
      <c r="D10" s="52" t="s">
        <v>2</v>
      </c>
      <c r="E10" s="52" t="s">
        <v>3</v>
      </c>
      <c r="F10" s="53" t="s">
        <v>4</v>
      </c>
      <c r="G10" s="5"/>
      <c r="H10" s="35"/>
      <c r="I10" s="25"/>
      <c r="J10" s="50" t="s">
        <v>3</v>
      </c>
      <c r="K10" s="16">
        <v>400000</v>
      </c>
      <c r="L10" s="16">
        <v>875000</v>
      </c>
      <c r="M10" s="16">
        <v>1200000</v>
      </c>
      <c r="N10" s="16">
        <v>1620000</v>
      </c>
      <c r="O10" s="17">
        <v>2500000</v>
      </c>
      <c r="P10" s="54"/>
      <c r="Q10" s="25"/>
    </row>
    <row r="11" spans="1:21" x14ac:dyDescent="0.25">
      <c r="A11" s="19" t="s">
        <v>20</v>
      </c>
      <c r="B11" s="20" t="s">
        <v>21</v>
      </c>
      <c r="C11" s="21"/>
      <c r="D11" s="55">
        <f>$D$8/D5</f>
        <v>20</v>
      </c>
      <c r="E11" s="55">
        <f>$D$8/E5</f>
        <v>10</v>
      </c>
      <c r="F11" s="56">
        <f>$D$8/F5</f>
        <v>6.666666666666667</v>
      </c>
      <c r="G11" s="5"/>
      <c r="H11" s="35"/>
      <c r="I11" s="25"/>
      <c r="J11" s="57" t="s">
        <v>4</v>
      </c>
      <c r="K11" s="58">
        <v>500000</v>
      </c>
      <c r="L11" s="58">
        <v>1093750</v>
      </c>
      <c r="M11" s="58">
        <v>1500000</v>
      </c>
      <c r="N11" s="58">
        <v>2025000</v>
      </c>
      <c r="O11" s="59">
        <v>3125000</v>
      </c>
      <c r="P11" s="25"/>
      <c r="Q11" s="25"/>
    </row>
    <row r="12" spans="1:21" x14ac:dyDescent="0.25">
      <c r="A12" s="7"/>
      <c r="B12" s="5"/>
      <c r="C12" s="7"/>
      <c r="D12" s="5"/>
      <c r="E12" s="5"/>
      <c r="F12" s="5"/>
      <c r="G12" s="5"/>
      <c r="H12" s="35"/>
      <c r="I12" s="25"/>
      <c r="J12" s="60"/>
      <c r="K12" s="61"/>
      <c r="L12" s="25"/>
      <c r="M12" s="7"/>
      <c r="N12" s="7"/>
      <c r="O12" s="7"/>
      <c r="P12" s="62"/>
      <c r="Q12" s="62"/>
      <c r="R12" s="63"/>
    </row>
    <row r="13" spans="1:21" x14ac:dyDescent="0.25">
      <c r="A13" s="36" t="s">
        <v>22</v>
      </c>
      <c r="B13" s="37"/>
      <c r="C13" s="38"/>
      <c r="D13" s="38"/>
      <c r="E13" s="38"/>
      <c r="F13" s="39"/>
      <c r="G13" s="5"/>
      <c r="H13" s="35"/>
      <c r="I13" s="25"/>
      <c r="J13" s="64"/>
      <c r="K13" s="64"/>
      <c r="L13" s="7"/>
      <c r="M13" s="7"/>
      <c r="N13" s="25"/>
      <c r="O13" s="7"/>
      <c r="P13" s="65"/>
      <c r="Q13" s="7"/>
      <c r="R13" s="66"/>
    </row>
    <row r="14" spans="1:21" x14ac:dyDescent="0.25">
      <c r="A14" s="67"/>
      <c r="B14" s="15" t="s">
        <v>23</v>
      </c>
      <c r="C14" s="66" t="s">
        <v>2</v>
      </c>
      <c r="D14" s="68">
        <f>IF($D$8=$K$8,K9,IF($D$8=$L$8,L9,IF($D$8=$M$8,M9,IF($D$8=$N$8,N9,IF($D$8=$O$8,O9)))))</f>
        <v>250000</v>
      </c>
      <c r="E14" s="69">
        <f>D14</f>
        <v>250000</v>
      </c>
      <c r="F14" s="70">
        <f>D14</f>
        <v>250000</v>
      </c>
      <c r="G14" s="71"/>
      <c r="H14" s="72"/>
      <c r="I14" s="25"/>
      <c r="J14" s="25"/>
      <c r="K14" s="5"/>
      <c r="L14" s="25"/>
      <c r="M14" s="25"/>
      <c r="N14" s="25"/>
      <c r="O14" s="25"/>
      <c r="P14" s="65"/>
      <c r="Q14" s="73"/>
      <c r="R14" s="74"/>
      <c r="S14" s="74"/>
      <c r="T14" s="74"/>
      <c r="U14" s="74"/>
    </row>
    <row r="15" spans="1:21" x14ac:dyDescent="0.25">
      <c r="A15" s="75"/>
      <c r="B15" s="15" t="s">
        <v>23</v>
      </c>
      <c r="C15" s="66" t="s">
        <v>3</v>
      </c>
      <c r="D15" s="68">
        <f>IF($D$8=$K$8,K10,IF($D$8=$L$8,L10,IF($D$8=$M$8,M10,IF($D$8=$N$8,N10,IF($D$8=$O$8,O10)))))</f>
        <v>400000</v>
      </c>
      <c r="E15" s="69">
        <f>D15</f>
        <v>400000</v>
      </c>
      <c r="F15" s="70">
        <f>D15</f>
        <v>400000</v>
      </c>
      <c r="G15" s="71"/>
      <c r="H15" s="72"/>
      <c r="I15" s="25"/>
      <c r="J15" s="25"/>
      <c r="K15" s="5"/>
      <c r="L15" s="25"/>
      <c r="M15" s="25"/>
      <c r="N15" s="25"/>
      <c r="O15" s="25"/>
      <c r="P15" s="65"/>
      <c r="Q15" s="25"/>
    </row>
    <row r="16" spans="1:21" x14ac:dyDescent="0.25">
      <c r="A16" s="19"/>
      <c r="B16" s="20" t="s">
        <v>23</v>
      </c>
      <c r="C16" s="21" t="s">
        <v>4</v>
      </c>
      <c r="D16" s="76">
        <f>IF($D$8=$K$8,K11,IF($D$8=$L$8,L11,IF($D$8=$M$8,M11,IF($D$8=$N$8,N11,IF($D$8=$O$8,O11)))))</f>
        <v>500000</v>
      </c>
      <c r="E16" s="77">
        <f>D16</f>
        <v>500000</v>
      </c>
      <c r="F16" s="78">
        <f>D16</f>
        <v>500000</v>
      </c>
      <c r="G16" s="5"/>
      <c r="H16" s="35"/>
      <c r="I16" s="25"/>
      <c r="J16" s="25"/>
      <c r="K16" s="5"/>
      <c r="L16" s="25"/>
      <c r="M16" s="25"/>
      <c r="N16" s="25"/>
      <c r="O16" s="25"/>
      <c r="P16" s="65"/>
      <c r="Q16" s="25"/>
    </row>
    <row r="17" spans="1:21" ht="15.75" thickBot="1" x14ac:dyDescent="0.3">
      <c r="A17" s="25"/>
      <c r="B17" s="5"/>
      <c r="C17" s="7"/>
      <c r="D17" s="79"/>
      <c r="E17" s="7"/>
      <c r="F17" s="7"/>
      <c r="G17" s="5"/>
      <c r="H17" s="35"/>
      <c r="I17" s="25"/>
      <c r="J17" s="25"/>
      <c r="K17" s="5"/>
      <c r="L17" s="25"/>
      <c r="M17" s="25"/>
      <c r="N17" s="25"/>
      <c r="O17" s="25"/>
      <c r="P17" s="65"/>
      <c r="Q17" s="25"/>
    </row>
    <row r="18" spans="1:21" x14ac:dyDescent="0.25">
      <c r="A18" s="80" t="s">
        <v>24</v>
      </c>
      <c r="B18" s="81"/>
      <c r="C18" s="82"/>
      <c r="D18" s="82"/>
      <c r="E18" s="82"/>
      <c r="F18" s="83"/>
      <c r="G18" s="71"/>
      <c r="H18" s="72"/>
      <c r="I18" s="7"/>
      <c r="J18" s="25"/>
      <c r="K18" s="5"/>
      <c r="L18" s="25"/>
      <c r="M18" s="25"/>
      <c r="N18" s="25"/>
      <c r="O18" s="25"/>
      <c r="P18" s="25"/>
      <c r="Q18" s="25"/>
    </row>
    <row r="19" spans="1:21" x14ac:dyDescent="0.25">
      <c r="A19" s="84"/>
      <c r="B19" s="85" t="s">
        <v>23</v>
      </c>
      <c r="C19" s="86" t="s">
        <v>2</v>
      </c>
      <c r="D19" s="87">
        <f>D14/$D$11</f>
        <v>12500</v>
      </c>
      <c r="E19" s="87">
        <f>E14/$E$11</f>
        <v>25000</v>
      </c>
      <c r="F19" s="88">
        <f>F14/$F$11</f>
        <v>37500</v>
      </c>
      <c r="G19" s="5"/>
      <c r="H19" s="35"/>
      <c r="I19" s="7"/>
      <c r="J19" s="7"/>
      <c r="K19" s="5"/>
      <c r="L19" s="7"/>
      <c r="M19" s="25"/>
      <c r="N19" s="25"/>
      <c r="O19" s="25"/>
      <c r="P19" s="25"/>
      <c r="Q19" s="25"/>
    </row>
    <row r="20" spans="1:21" x14ac:dyDescent="0.25">
      <c r="A20" s="84"/>
      <c r="B20" s="85" t="s">
        <v>23</v>
      </c>
      <c r="C20" s="86" t="s">
        <v>3</v>
      </c>
      <c r="D20" s="87">
        <f>D15/$D$11</f>
        <v>20000</v>
      </c>
      <c r="E20" s="87">
        <f>E15/$E$11</f>
        <v>40000</v>
      </c>
      <c r="F20" s="88">
        <f>F15/$F$11</f>
        <v>60000</v>
      </c>
      <c r="G20" s="5"/>
      <c r="H20" s="35"/>
      <c r="I20" s="7"/>
      <c r="J20" s="7"/>
      <c r="K20" s="5"/>
      <c r="L20" s="7"/>
      <c r="M20" s="25"/>
      <c r="N20" s="25"/>
      <c r="O20" s="25"/>
      <c r="P20" s="25"/>
      <c r="Q20" s="25"/>
    </row>
    <row r="21" spans="1:21" ht="15.75" thickBot="1" x14ac:dyDescent="0.3">
      <c r="A21" s="89"/>
      <c r="B21" s="90" t="s">
        <v>23</v>
      </c>
      <c r="C21" s="91" t="s">
        <v>4</v>
      </c>
      <c r="D21" s="92">
        <f>D16/$D$11</f>
        <v>25000</v>
      </c>
      <c r="E21" s="92">
        <f>E16/$E$11</f>
        <v>50000</v>
      </c>
      <c r="F21" s="93">
        <f>F16/$F$11</f>
        <v>75000</v>
      </c>
      <c r="G21" s="5"/>
      <c r="H21" s="35"/>
      <c r="I21" s="25"/>
      <c r="J21" s="25"/>
      <c r="K21" s="5"/>
      <c r="L21" s="25"/>
      <c r="M21" s="25"/>
      <c r="N21" s="25"/>
      <c r="O21" s="25"/>
      <c r="P21" s="25"/>
      <c r="Q21" s="25"/>
    </row>
    <row r="22" spans="1:21" x14ac:dyDescent="0.25">
      <c r="A22" s="7"/>
      <c r="B22" s="7"/>
      <c r="C22" s="7"/>
      <c r="D22" s="7"/>
      <c r="E22" s="7"/>
      <c r="F22" s="7"/>
      <c r="G22" s="5"/>
      <c r="H22" s="35"/>
      <c r="I22" s="25"/>
      <c r="J22" s="25"/>
      <c r="K22" s="5"/>
      <c r="L22" s="25"/>
      <c r="M22" s="25"/>
      <c r="N22" s="25"/>
      <c r="O22" s="25"/>
      <c r="P22" s="25"/>
      <c r="Q22" s="25"/>
    </row>
    <row r="23" spans="1:21" x14ac:dyDescent="0.25">
      <c r="A23" s="51" t="s">
        <v>25</v>
      </c>
      <c r="B23" s="38"/>
      <c r="C23" s="38"/>
      <c r="D23" s="38"/>
      <c r="E23" s="38"/>
      <c r="F23" s="39"/>
      <c r="G23" s="5"/>
      <c r="H23" s="35"/>
      <c r="I23" s="25"/>
      <c r="J23" s="94"/>
      <c r="K23" s="5"/>
      <c r="L23" s="25"/>
      <c r="M23" s="25"/>
      <c r="N23" s="25"/>
      <c r="O23" s="25"/>
      <c r="P23" s="25"/>
      <c r="Q23" s="25"/>
    </row>
    <row r="24" spans="1:21" x14ac:dyDescent="0.25">
      <c r="A24" s="67"/>
      <c r="B24" s="15" t="s">
        <v>23</v>
      </c>
      <c r="C24" s="66" t="s">
        <v>2</v>
      </c>
      <c r="D24" s="95">
        <v>0.4</v>
      </c>
      <c r="E24" s="96">
        <f>D24</f>
        <v>0.4</v>
      </c>
      <c r="F24" s="97">
        <f>D24</f>
        <v>0.4</v>
      </c>
      <c r="G24" s="5"/>
      <c r="H24" s="18" t="s">
        <v>9</v>
      </c>
      <c r="I24" s="25"/>
      <c r="J24" s="25"/>
      <c r="K24" s="5"/>
      <c r="L24" s="98"/>
      <c r="M24" s="25"/>
      <c r="N24" s="25"/>
      <c r="O24" s="25"/>
      <c r="P24" s="25"/>
      <c r="Q24" s="25"/>
    </row>
    <row r="25" spans="1:21" x14ac:dyDescent="0.25">
      <c r="A25" s="67"/>
      <c r="B25" s="15" t="s">
        <v>23</v>
      </c>
      <c r="C25" s="66" t="s">
        <v>3</v>
      </c>
      <c r="D25" s="95">
        <v>0.6</v>
      </c>
      <c r="E25" s="96">
        <f>D25</f>
        <v>0.6</v>
      </c>
      <c r="F25" s="97">
        <f>D25</f>
        <v>0.6</v>
      </c>
      <c r="G25" s="5"/>
      <c r="H25" s="18" t="s">
        <v>9</v>
      </c>
      <c r="I25" s="25"/>
      <c r="J25" s="25"/>
      <c r="K25" s="5"/>
      <c r="L25" s="98"/>
      <c r="M25" s="25"/>
      <c r="N25" s="25"/>
      <c r="O25" s="25"/>
      <c r="P25" s="25"/>
      <c r="Q25" s="25"/>
    </row>
    <row r="26" spans="1:21" x14ac:dyDescent="0.25">
      <c r="A26" s="42"/>
      <c r="B26" s="20" t="s">
        <v>23</v>
      </c>
      <c r="C26" s="21" t="s">
        <v>4</v>
      </c>
      <c r="D26" s="99">
        <v>0.8</v>
      </c>
      <c r="E26" s="100">
        <f>D26</f>
        <v>0.8</v>
      </c>
      <c r="F26" s="101">
        <f>D26</f>
        <v>0.8</v>
      </c>
      <c r="G26" s="5"/>
      <c r="H26" s="18" t="s">
        <v>9</v>
      </c>
      <c r="I26" s="25"/>
      <c r="J26" s="25"/>
      <c r="K26" s="5"/>
      <c r="L26" s="98"/>
      <c r="M26" s="25"/>
      <c r="N26" s="25"/>
      <c r="O26" s="25"/>
      <c r="P26" s="25"/>
      <c r="Q26" s="25"/>
    </row>
    <row r="27" spans="1:21" x14ac:dyDescent="0.25">
      <c r="A27" s="7"/>
      <c r="B27" s="7"/>
      <c r="C27" s="7"/>
      <c r="D27" s="7"/>
      <c r="E27" s="7"/>
      <c r="F27" s="7"/>
      <c r="G27" s="5"/>
      <c r="H27" s="35"/>
      <c r="I27" s="25"/>
      <c r="J27" s="25"/>
      <c r="K27" s="5"/>
      <c r="L27" s="25"/>
      <c r="M27" s="25"/>
      <c r="N27" s="25"/>
      <c r="O27" s="25"/>
      <c r="P27" s="25"/>
      <c r="Q27" s="25"/>
    </row>
    <row r="28" spans="1:21" s="15" customFormat="1" x14ac:dyDescent="0.25">
      <c r="A28" s="51" t="s">
        <v>26</v>
      </c>
      <c r="B28" s="102"/>
      <c r="C28" s="102"/>
      <c r="D28" s="102"/>
      <c r="E28" s="102"/>
      <c r="F28" s="103"/>
      <c r="G28" s="5"/>
      <c r="H28" s="35"/>
      <c r="I28" s="25"/>
      <c r="J28" s="25"/>
      <c r="K28" s="5"/>
      <c r="L28" s="25"/>
      <c r="M28" s="25"/>
      <c r="N28" s="25"/>
      <c r="O28" s="25"/>
      <c r="P28" s="25"/>
      <c r="Q28" s="25"/>
      <c r="R28"/>
      <c r="S28"/>
      <c r="T28"/>
      <c r="U28"/>
    </row>
    <row r="29" spans="1:21" s="15" customFormat="1" x14ac:dyDescent="0.25">
      <c r="A29" s="67"/>
      <c r="B29" s="15" t="s">
        <v>23</v>
      </c>
      <c r="C29" s="66" t="s">
        <v>2</v>
      </c>
      <c r="D29" s="104">
        <f>$D$4*D24</f>
        <v>2000</v>
      </c>
      <c r="E29" s="104">
        <f>$E$4*E24</f>
        <v>4000</v>
      </c>
      <c r="F29" s="105">
        <f>$F$4*F24</f>
        <v>6000</v>
      </c>
      <c r="G29" s="5"/>
      <c r="H29" s="106"/>
      <c r="I29" s="25"/>
      <c r="J29" s="25"/>
      <c r="K29" s="5"/>
      <c r="L29" s="25"/>
      <c r="M29" s="25"/>
      <c r="N29" s="25"/>
      <c r="O29" s="25"/>
      <c r="P29" s="25"/>
      <c r="Q29" s="25"/>
      <c r="R29"/>
      <c r="S29"/>
      <c r="T29"/>
      <c r="U29"/>
    </row>
    <row r="30" spans="1:21" s="15" customFormat="1" x14ac:dyDescent="0.25">
      <c r="A30" s="67"/>
      <c r="B30" s="15" t="s">
        <v>23</v>
      </c>
      <c r="C30" s="66" t="s">
        <v>3</v>
      </c>
      <c r="D30" s="104">
        <f t="shared" ref="D30:D31" si="1">$D$4*D25</f>
        <v>3000</v>
      </c>
      <c r="E30" s="104">
        <f t="shared" ref="E30:E31" si="2">$E$4*E25</f>
        <v>6000</v>
      </c>
      <c r="F30" s="105">
        <f t="shared" ref="F30:F31" si="3">$F$4*F25</f>
        <v>9000</v>
      </c>
      <c r="G30" s="5"/>
      <c r="H30" s="35"/>
      <c r="I30" s="25"/>
      <c r="J30" s="94"/>
      <c r="K30" s="5"/>
      <c r="L30" s="25"/>
      <c r="M30" s="25"/>
      <c r="N30" s="25"/>
      <c r="O30" s="25"/>
      <c r="P30" s="25"/>
      <c r="Q30" s="25"/>
      <c r="R30"/>
      <c r="S30"/>
      <c r="T30"/>
      <c r="U30"/>
    </row>
    <row r="31" spans="1:21" s="15" customFormat="1" x14ac:dyDescent="0.25">
      <c r="A31" s="42"/>
      <c r="B31" s="20" t="s">
        <v>23</v>
      </c>
      <c r="C31" s="21" t="s">
        <v>4</v>
      </c>
      <c r="D31" s="107">
        <f t="shared" si="1"/>
        <v>4000</v>
      </c>
      <c r="E31" s="107">
        <f t="shared" si="2"/>
        <v>8000</v>
      </c>
      <c r="F31" s="108">
        <f t="shared" si="3"/>
        <v>12000</v>
      </c>
      <c r="G31" s="5"/>
      <c r="H31" s="35"/>
      <c r="I31" s="25"/>
      <c r="J31" s="25"/>
      <c r="K31" s="5"/>
      <c r="L31" s="25"/>
      <c r="M31" s="25"/>
      <c r="N31" s="25"/>
      <c r="O31" s="25"/>
      <c r="P31" s="25"/>
      <c r="Q31" s="25"/>
      <c r="R31"/>
      <c r="S31"/>
      <c r="T31"/>
      <c r="U31"/>
    </row>
    <row r="32" spans="1:21" s="15" customFormat="1" x14ac:dyDescent="0.25">
      <c r="A32" s="7"/>
      <c r="B32" s="5"/>
      <c r="C32" s="7"/>
      <c r="D32" s="109"/>
      <c r="E32" s="109"/>
      <c r="F32" s="109"/>
      <c r="G32" s="5"/>
      <c r="H32" s="35"/>
      <c r="I32" s="25"/>
      <c r="J32" s="25"/>
      <c r="K32" s="5"/>
      <c r="L32" s="25"/>
      <c r="M32" s="25"/>
      <c r="N32" s="25"/>
      <c r="O32" s="25"/>
      <c r="P32" s="25"/>
      <c r="Q32" s="25"/>
      <c r="R32"/>
      <c r="S32"/>
      <c r="T32"/>
      <c r="U32"/>
    </row>
    <row r="33" spans="1:21" s="15" customFormat="1" x14ac:dyDescent="0.25">
      <c r="A33" s="110" t="s">
        <v>27</v>
      </c>
      <c r="B33" s="9"/>
      <c r="C33" s="111"/>
      <c r="D33" s="112">
        <v>0.1</v>
      </c>
      <c r="E33" s="113"/>
      <c r="F33" s="114"/>
      <c r="G33" s="5"/>
      <c r="H33" s="35"/>
      <c r="I33" s="25"/>
      <c r="J33" s="25"/>
      <c r="K33" s="5"/>
      <c r="L33" s="25"/>
      <c r="M33" s="25"/>
      <c r="N33" s="25"/>
      <c r="O33" s="25"/>
      <c r="P33" s="25"/>
      <c r="Q33" s="25"/>
      <c r="R33"/>
      <c r="S33"/>
      <c r="T33"/>
      <c r="U33"/>
    </row>
    <row r="34" spans="1:21" s="15" customFormat="1" x14ac:dyDescent="0.25">
      <c r="A34" s="67"/>
      <c r="B34" s="15" t="s">
        <v>23</v>
      </c>
      <c r="C34" s="66" t="s">
        <v>2</v>
      </c>
      <c r="D34" s="104">
        <f>D24-$D$33</f>
        <v>0.30000000000000004</v>
      </c>
      <c r="E34" s="104">
        <f>D34</f>
        <v>0.30000000000000004</v>
      </c>
      <c r="F34" s="105">
        <f>D34</f>
        <v>0.30000000000000004</v>
      </c>
      <c r="G34" s="5"/>
      <c r="H34" s="35"/>
      <c r="I34" s="25"/>
      <c r="J34" s="25"/>
      <c r="K34" s="5"/>
      <c r="L34" s="25"/>
      <c r="M34" s="25"/>
      <c r="N34" s="25"/>
      <c r="O34" s="25"/>
      <c r="P34" s="25"/>
      <c r="Q34" s="25"/>
      <c r="R34"/>
      <c r="S34"/>
      <c r="T34"/>
      <c r="U34"/>
    </row>
    <row r="35" spans="1:21" s="15" customFormat="1" x14ac:dyDescent="0.25">
      <c r="A35" s="67"/>
      <c r="B35" s="15" t="s">
        <v>23</v>
      </c>
      <c r="C35" s="66" t="s">
        <v>3</v>
      </c>
      <c r="D35" s="104">
        <f t="shared" ref="D35:D36" si="4">D25-$D$33</f>
        <v>0.5</v>
      </c>
      <c r="E35" s="104">
        <f>D35</f>
        <v>0.5</v>
      </c>
      <c r="F35" s="105">
        <f>D35</f>
        <v>0.5</v>
      </c>
      <c r="G35" s="5"/>
      <c r="H35" s="35"/>
      <c r="I35" s="25"/>
      <c r="J35" s="25"/>
      <c r="K35" s="5"/>
      <c r="L35" s="25"/>
      <c r="M35" s="25"/>
      <c r="N35" s="25"/>
      <c r="O35" s="25"/>
      <c r="P35" s="25"/>
      <c r="Q35" s="25"/>
      <c r="R35"/>
      <c r="S35"/>
      <c r="T35"/>
      <c r="U35"/>
    </row>
    <row r="36" spans="1:21" s="15" customFormat="1" x14ac:dyDescent="0.25">
      <c r="A36" s="42"/>
      <c r="B36" s="20" t="s">
        <v>23</v>
      </c>
      <c r="C36" s="21" t="s">
        <v>4</v>
      </c>
      <c r="D36" s="107">
        <f t="shared" si="4"/>
        <v>0.70000000000000007</v>
      </c>
      <c r="E36" s="107">
        <f>D36</f>
        <v>0.70000000000000007</v>
      </c>
      <c r="F36" s="108">
        <f>D36</f>
        <v>0.70000000000000007</v>
      </c>
      <c r="G36" s="5"/>
      <c r="H36" s="35"/>
      <c r="I36" s="25"/>
      <c r="J36" s="25"/>
      <c r="K36" s="5"/>
      <c r="L36" s="25"/>
      <c r="M36" s="25"/>
      <c r="N36" s="25"/>
      <c r="O36" s="25"/>
      <c r="P36" s="25"/>
      <c r="Q36" s="25"/>
      <c r="R36"/>
      <c r="S36"/>
      <c r="T36"/>
      <c r="U36"/>
    </row>
    <row r="37" spans="1:21" s="15" customFormat="1" x14ac:dyDescent="0.25">
      <c r="A37" s="7"/>
      <c r="B37" s="5"/>
      <c r="C37" s="7"/>
      <c r="D37" s="109"/>
      <c r="E37" s="109"/>
      <c r="F37" s="109"/>
      <c r="G37" s="5"/>
      <c r="H37" s="35"/>
      <c r="I37" s="25"/>
      <c r="J37" s="25"/>
      <c r="K37" s="5"/>
      <c r="L37" s="25"/>
      <c r="M37" s="25"/>
      <c r="N37" s="25"/>
      <c r="O37" s="25"/>
      <c r="P37" s="25"/>
      <c r="Q37" s="25"/>
      <c r="R37"/>
      <c r="S37"/>
      <c r="T37"/>
      <c r="U37"/>
    </row>
    <row r="38" spans="1:21" s="15" customFormat="1" x14ac:dyDescent="0.25">
      <c r="A38" s="110" t="s">
        <v>28</v>
      </c>
      <c r="B38" s="9"/>
      <c r="C38" s="111"/>
      <c r="D38" s="113"/>
      <c r="E38" s="113"/>
      <c r="F38" s="114"/>
      <c r="G38" s="5"/>
      <c r="H38" s="35"/>
      <c r="I38" s="25"/>
      <c r="J38" s="25"/>
      <c r="K38" s="5"/>
      <c r="L38" s="25"/>
      <c r="M38" s="25"/>
      <c r="N38" s="25"/>
      <c r="O38" s="25"/>
      <c r="P38" s="25"/>
      <c r="Q38" s="25"/>
      <c r="R38"/>
      <c r="S38"/>
      <c r="T38"/>
      <c r="U38"/>
    </row>
    <row r="39" spans="1:21" s="15" customFormat="1" x14ac:dyDescent="0.25">
      <c r="A39" s="67"/>
      <c r="B39" s="15" t="s">
        <v>23</v>
      </c>
      <c r="C39" s="66" t="s">
        <v>2</v>
      </c>
      <c r="D39" s="104">
        <f>$D$4*D34</f>
        <v>1500.0000000000002</v>
      </c>
      <c r="E39" s="104">
        <f>$E$4*E34</f>
        <v>3000.0000000000005</v>
      </c>
      <c r="F39" s="105">
        <f>$F$4*F34</f>
        <v>4500.0000000000009</v>
      </c>
      <c r="G39" s="5"/>
      <c r="H39" s="35"/>
      <c r="I39" s="25"/>
      <c r="J39" s="25"/>
      <c r="K39" s="5"/>
      <c r="L39" s="25"/>
      <c r="M39" s="25"/>
      <c r="N39" s="25"/>
      <c r="O39" s="25"/>
      <c r="P39" s="25"/>
      <c r="Q39" s="25"/>
      <c r="R39"/>
      <c r="S39"/>
      <c r="T39"/>
      <c r="U39"/>
    </row>
    <row r="40" spans="1:21" s="15" customFormat="1" x14ac:dyDescent="0.25">
      <c r="A40" s="67"/>
      <c r="B40" s="15" t="s">
        <v>23</v>
      </c>
      <c r="C40" s="66" t="s">
        <v>3</v>
      </c>
      <c r="D40" s="104">
        <f t="shared" ref="D40:D41" si="5">$D$4*D35</f>
        <v>2500</v>
      </c>
      <c r="E40" s="104">
        <f t="shared" ref="E40:E41" si="6">$E$4*E35</f>
        <v>5000</v>
      </c>
      <c r="F40" s="105">
        <f t="shared" ref="F40:F41" si="7">$F$4*F35</f>
        <v>7500</v>
      </c>
      <c r="G40" s="5"/>
      <c r="H40" s="35"/>
      <c r="I40" s="25"/>
      <c r="J40" s="25"/>
      <c r="K40" s="5"/>
      <c r="L40" s="25"/>
      <c r="M40" s="25"/>
      <c r="N40" s="25"/>
      <c r="O40" s="25"/>
      <c r="P40" s="25"/>
      <c r="Q40" s="25"/>
      <c r="R40"/>
      <c r="S40"/>
      <c r="T40"/>
      <c r="U40"/>
    </row>
    <row r="41" spans="1:21" s="15" customFormat="1" x14ac:dyDescent="0.25">
      <c r="A41" s="42"/>
      <c r="B41" s="20" t="s">
        <v>23</v>
      </c>
      <c r="C41" s="21" t="s">
        <v>4</v>
      </c>
      <c r="D41" s="107">
        <f t="shared" si="5"/>
        <v>3500.0000000000005</v>
      </c>
      <c r="E41" s="107">
        <f t="shared" si="6"/>
        <v>7000.0000000000009</v>
      </c>
      <c r="F41" s="108">
        <f t="shared" si="7"/>
        <v>10500.000000000002</v>
      </c>
      <c r="G41" s="5"/>
      <c r="H41" s="35"/>
      <c r="I41" s="25"/>
      <c r="J41" s="25"/>
      <c r="K41" s="5"/>
      <c r="L41" s="25"/>
      <c r="M41" s="25"/>
      <c r="N41" s="25"/>
      <c r="O41" s="25"/>
      <c r="P41" s="25"/>
      <c r="Q41" s="25"/>
      <c r="R41"/>
      <c r="S41"/>
      <c r="T41"/>
      <c r="U41"/>
    </row>
    <row r="42" spans="1:21" s="15" customFormat="1" ht="15.75" thickBot="1" x14ac:dyDescent="0.3">
      <c r="A42" s="7"/>
      <c r="B42" s="7"/>
      <c r="C42" s="7"/>
      <c r="D42" s="7"/>
      <c r="E42" s="7"/>
      <c r="F42" s="7"/>
      <c r="G42" s="5"/>
      <c r="H42" s="35"/>
      <c r="I42" s="25"/>
      <c r="J42" s="25"/>
      <c r="K42" s="5"/>
      <c r="L42" s="25"/>
      <c r="M42" s="25"/>
      <c r="N42" s="25"/>
      <c r="O42" s="25"/>
      <c r="P42" s="25"/>
      <c r="Q42" s="25"/>
      <c r="R42"/>
      <c r="S42"/>
      <c r="T42"/>
      <c r="U42"/>
    </row>
    <row r="43" spans="1:21" s="15" customFormat="1" x14ac:dyDescent="0.25">
      <c r="A43" s="115" t="s">
        <v>29</v>
      </c>
      <c r="B43" s="116"/>
      <c r="C43" s="116"/>
      <c r="D43" s="116"/>
      <c r="E43" s="116"/>
      <c r="F43" s="117"/>
      <c r="G43" s="5"/>
      <c r="H43" s="35"/>
      <c r="I43" s="25"/>
      <c r="J43" s="25"/>
      <c r="K43" s="5"/>
      <c r="L43" s="25"/>
      <c r="M43" s="25"/>
      <c r="N43" s="25"/>
      <c r="O43" s="25"/>
      <c r="P43" s="25"/>
      <c r="Q43" s="25"/>
      <c r="R43"/>
      <c r="S43"/>
      <c r="T43"/>
      <c r="U43"/>
    </row>
    <row r="44" spans="1:21" s="15" customFormat="1" x14ac:dyDescent="0.25">
      <c r="A44" s="84"/>
      <c r="B44" s="85" t="s">
        <v>30</v>
      </c>
      <c r="C44" s="86" t="s">
        <v>31</v>
      </c>
      <c r="D44" s="118">
        <f>$D$19/D29</f>
        <v>6.25</v>
      </c>
      <c r="E44" s="118">
        <f>$E$19/E29</f>
        <v>6.25</v>
      </c>
      <c r="F44" s="119">
        <f>$F$19/F29</f>
        <v>6.25</v>
      </c>
      <c r="G44" s="5"/>
      <c r="H44" s="35"/>
      <c r="I44" s="25"/>
      <c r="J44" s="25"/>
      <c r="K44" s="5"/>
      <c r="L44" s="25"/>
      <c r="M44" s="25"/>
      <c r="N44" s="25"/>
      <c r="O44" s="25"/>
      <c r="P44" s="25"/>
      <c r="Q44" s="25"/>
      <c r="R44"/>
      <c r="S44"/>
      <c r="T44"/>
      <c r="U44"/>
    </row>
    <row r="45" spans="1:21" s="15" customFormat="1" x14ac:dyDescent="0.25">
      <c r="A45" s="84"/>
      <c r="B45" s="85" t="s">
        <v>30</v>
      </c>
      <c r="C45" s="86" t="s">
        <v>32</v>
      </c>
      <c r="D45" s="118">
        <f t="shared" ref="D45:D46" si="8">$D$19/D30</f>
        <v>4.166666666666667</v>
      </c>
      <c r="E45" s="118">
        <f t="shared" ref="E45:E46" si="9">$E$19/E30</f>
        <v>4.166666666666667</v>
      </c>
      <c r="F45" s="119">
        <f t="shared" ref="F45:F46" si="10">$F$19/F30</f>
        <v>4.166666666666667</v>
      </c>
      <c r="G45" s="5"/>
      <c r="H45" s="35"/>
      <c r="I45" s="25"/>
      <c r="J45" s="25"/>
      <c r="K45" s="5"/>
      <c r="L45" s="25"/>
      <c r="M45" s="25"/>
      <c r="N45" s="25"/>
      <c r="O45" s="25"/>
      <c r="P45" s="25"/>
      <c r="Q45" s="25"/>
      <c r="R45"/>
      <c r="S45"/>
      <c r="T45"/>
      <c r="U45"/>
    </row>
    <row r="46" spans="1:21" s="15" customFormat="1" x14ac:dyDescent="0.25">
      <c r="A46" s="84"/>
      <c r="B46" s="85" t="s">
        <v>30</v>
      </c>
      <c r="C46" s="86" t="s">
        <v>33</v>
      </c>
      <c r="D46" s="118">
        <f t="shared" si="8"/>
        <v>3.125</v>
      </c>
      <c r="E46" s="118">
        <f t="shared" si="9"/>
        <v>3.125</v>
      </c>
      <c r="F46" s="119">
        <f t="shared" si="10"/>
        <v>3.125</v>
      </c>
      <c r="G46" s="5"/>
      <c r="H46" s="35"/>
      <c r="I46" s="25"/>
      <c r="J46" s="25"/>
      <c r="K46" s="5"/>
      <c r="L46" s="25"/>
      <c r="M46" s="25"/>
      <c r="N46" s="25"/>
      <c r="O46" s="25"/>
      <c r="P46" s="25"/>
      <c r="Q46" s="25"/>
      <c r="R46"/>
      <c r="S46"/>
      <c r="T46"/>
      <c r="U46"/>
    </row>
    <row r="47" spans="1:21" s="15" customFormat="1" x14ac:dyDescent="0.25">
      <c r="A47" s="84"/>
      <c r="B47" s="120" t="s">
        <v>30</v>
      </c>
      <c r="C47" s="121" t="s">
        <v>34</v>
      </c>
      <c r="D47" s="122">
        <f>$D$20/D29</f>
        <v>10</v>
      </c>
      <c r="E47" s="122">
        <f>$E$20/E29</f>
        <v>10</v>
      </c>
      <c r="F47" s="123">
        <f>$F$20/F29</f>
        <v>10</v>
      </c>
      <c r="G47" s="5"/>
      <c r="H47" s="35"/>
      <c r="I47" s="25"/>
      <c r="J47" s="25"/>
      <c r="K47" s="5"/>
      <c r="L47" s="25"/>
      <c r="M47" s="25"/>
      <c r="N47" s="25"/>
      <c r="O47" s="25"/>
      <c r="P47" s="25"/>
      <c r="Q47" s="25"/>
      <c r="R47"/>
      <c r="S47"/>
      <c r="T47"/>
      <c r="U47"/>
    </row>
    <row r="48" spans="1:21" s="15" customFormat="1" x14ac:dyDescent="0.25">
      <c r="A48" s="84"/>
      <c r="B48" s="85" t="s">
        <v>30</v>
      </c>
      <c r="C48" s="86" t="s">
        <v>35</v>
      </c>
      <c r="D48" s="118">
        <f t="shared" ref="D48:D49" si="11">$D$20/D30</f>
        <v>6.666666666666667</v>
      </c>
      <c r="E48" s="118">
        <f t="shared" ref="E48:E49" si="12">$E$20/E30</f>
        <v>6.666666666666667</v>
      </c>
      <c r="F48" s="119">
        <f t="shared" ref="F48:F49" si="13">$F$20/F30</f>
        <v>6.666666666666667</v>
      </c>
      <c r="G48" s="5"/>
      <c r="H48" s="35"/>
      <c r="I48" s="25"/>
      <c r="J48" s="25"/>
      <c r="K48" s="5"/>
      <c r="L48" s="25"/>
      <c r="M48" s="25"/>
      <c r="N48" s="25"/>
      <c r="O48" s="25"/>
      <c r="P48" s="25"/>
      <c r="Q48" s="25"/>
      <c r="R48"/>
      <c r="S48"/>
      <c r="T48"/>
      <c r="U48"/>
    </row>
    <row r="49" spans="1:21" s="15" customFormat="1" x14ac:dyDescent="0.25">
      <c r="A49" s="84"/>
      <c r="B49" s="124" t="s">
        <v>30</v>
      </c>
      <c r="C49" s="125" t="s">
        <v>36</v>
      </c>
      <c r="D49" s="126">
        <f t="shared" si="11"/>
        <v>5</v>
      </c>
      <c r="E49" s="126">
        <f t="shared" si="12"/>
        <v>5</v>
      </c>
      <c r="F49" s="127">
        <f t="shared" si="13"/>
        <v>5</v>
      </c>
      <c r="G49" s="5"/>
      <c r="H49" s="35"/>
      <c r="I49" s="25"/>
      <c r="J49" s="25"/>
      <c r="K49" s="5"/>
      <c r="L49" s="25"/>
      <c r="M49" s="25"/>
      <c r="N49" s="25"/>
      <c r="O49" s="25"/>
      <c r="P49" s="25"/>
      <c r="Q49" s="25"/>
      <c r="R49"/>
      <c r="S49"/>
      <c r="T49"/>
      <c r="U49"/>
    </row>
    <row r="50" spans="1:21" s="15" customFormat="1" x14ac:dyDescent="0.25">
      <c r="A50" s="84"/>
      <c r="B50" s="85" t="s">
        <v>30</v>
      </c>
      <c r="C50" s="86" t="s">
        <v>37</v>
      </c>
      <c r="D50" s="118">
        <f>$D$21/D29</f>
        <v>12.5</v>
      </c>
      <c r="E50" s="118">
        <f>$E$21/E29</f>
        <v>12.5</v>
      </c>
      <c r="F50" s="119">
        <f>$F$21/F29</f>
        <v>12.5</v>
      </c>
      <c r="G50" s="5"/>
      <c r="H50" s="35"/>
      <c r="I50" s="25"/>
      <c r="J50" s="25"/>
      <c r="K50" s="5"/>
      <c r="L50" s="25"/>
      <c r="M50" s="25"/>
      <c r="N50" s="25"/>
      <c r="O50" s="25"/>
      <c r="P50" s="25"/>
      <c r="Q50" s="25"/>
      <c r="R50"/>
      <c r="S50"/>
      <c r="T50"/>
      <c r="U50"/>
    </row>
    <row r="51" spans="1:21" s="15" customFormat="1" x14ac:dyDescent="0.25">
      <c r="A51" s="128" t="s">
        <v>38</v>
      </c>
      <c r="B51" s="85" t="s">
        <v>30</v>
      </c>
      <c r="C51" s="86" t="s">
        <v>39</v>
      </c>
      <c r="D51" s="118">
        <f t="shared" ref="D51:D52" si="14">$D$21/D30</f>
        <v>8.3333333333333339</v>
      </c>
      <c r="E51" s="118">
        <f t="shared" ref="E51:E52" si="15">$E$21/E30</f>
        <v>8.3333333333333339</v>
      </c>
      <c r="F51" s="119">
        <f t="shared" ref="F51:F52" si="16">$F$21/F30</f>
        <v>8.3333333333333339</v>
      </c>
      <c r="G51" s="5"/>
      <c r="H51" s="35"/>
      <c r="I51" s="25"/>
      <c r="J51" s="25"/>
      <c r="K51" s="5"/>
      <c r="L51" s="25"/>
      <c r="M51" s="25"/>
      <c r="N51" s="25"/>
      <c r="O51" s="25"/>
      <c r="P51" s="25"/>
      <c r="Q51" s="25"/>
      <c r="R51"/>
      <c r="S51"/>
      <c r="T51"/>
      <c r="U51"/>
    </row>
    <row r="52" spans="1:21" s="15" customFormat="1" ht="15.75" thickBot="1" x14ac:dyDescent="0.3">
      <c r="A52" s="129" t="s">
        <v>40</v>
      </c>
      <c r="B52" s="90" t="s">
        <v>30</v>
      </c>
      <c r="C52" s="91" t="s">
        <v>41</v>
      </c>
      <c r="D52" s="130">
        <f t="shared" si="14"/>
        <v>6.25</v>
      </c>
      <c r="E52" s="130">
        <f t="shared" si="15"/>
        <v>6.25</v>
      </c>
      <c r="F52" s="131">
        <f t="shared" si="16"/>
        <v>6.25</v>
      </c>
      <c r="G52" s="5"/>
      <c r="H52" s="35"/>
      <c r="I52" s="25"/>
      <c r="J52" s="25"/>
      <c r="K52" s="5"/>
      <c r="L52" s="25"/>
      <c r="M52" s="25"/>
      <c r="N52" s="25"/>
      <c r="O52" s="25"/>
      <c r="P52" s="25"/>
      <c r="Q52" s="25"/>
      <c r="R52"/>
      <c r="S52"/>
      <c r="T52"/>
      <c r="U52"/>
    </row>
    <row r="53" spans="1:21" s="15" customFormat="1" x14ac:dyDescent="0.25">
      <c r="A53" s="7"/>
      <c r="B53" s="7"/>
      <c r="C53" s="66"/>
      <c r="D53" s="7"/>
      <c r="E53" s="7"/>
      <c r="F53" s="7"/>
      <c r="G53" s="5"/>
      <c r="I53" s="25"/>
      <c r="J53" s="25"/>
      <c r="K53" s="5"/>
      <c r="L53" s="25"/>
      <c r="M53" s="25"/>
      <c r="N53" s="25"/>
      <c r="O53" s="25"/>
      <c r="P53" s="25"/>
      <c r="Q53" s="25"/>
      <c r="R53"/>
      <c r="S53"/>
      <c r="T53"/>
      <c r="U53"/>
    </row>
    <row r="54" spans="1:21" s="15" customFormat="1" x14ac:dyDescent="0.25">
      <c r="A54" s="110" t="s">
        <v>42</v>
      </c>
      <c r="B54" s="132"/>
      <c r="C54" s="132"/>
      <c r="D54" s="133" t="s">
        <v>43</v>
      </c>
      <c r="E54" s="134"/>
      <c r="F54" s="135"/>
      <c r="G54" s="5"/>
      <c r="I54" s="25"/>
      <c r="J54" s="25"/>
      <c r="K54" s="5"/>
      <c r="L54" s="25"/>
      <c r="M54" s="25"/>
      <c r="N54" s="25"/>
      <c r="O54" s="25"/>
      <c r="P54" s="25"/>
      <c r="Q54" s="25"/>
      <c r="R54"/>
      <c r="S54"/>
      <c r="T54"/>
      <c r="U54"/>
    </row>
    <row r="55" spans="1:21" x14ac:dyDescent="0.25">
      <c r="A55" s="7"/>
      <c r="B55" s="5"/>
      <c r="C55" s="7"/>
      <c r="D55" s="73"/>
      <c r="E55" s="73"/>
      <c r="F55" s="73"/>
      <c r="G55" s="5"/>
      <c r="H55" s="35"/>
      <c r="I55" s="25"/>
      <c r="J55" s="25"/>
      <c r="K55" s="5"/>
      <c r="L55" s="25"/>
      <c r="M55" s="25"/>
      <c r="N55" s="25"/>
      <c r="O55" s="25"/>
      <c r="P55" s="25"/>
      <c r="Q55" s="25"/>
    </row>
    <row r="56" spans="1:21" x14ac:dyDescent="0.25">
      <c r="A56" s="35" t="s">
        <v>44</v>
      </c>
      <c r="B56" s="136">
        <v>1000</v>
      </c>
      <c r="C56" s="7"/>
      <c r="D56" s="7"/>
      <c r="E56" s="7"/>
      <c r="F56" s="7"/>
      <c r="G56" s="5"/>
      <c r="H56" s="35"/>
      <c r="I56" s="25"/>
      <c r="J56" s="25"/>
      <c r="K56" s="5"/>
      <c r="L56" s="25"/>
      <c r="M56" s="25"/>
      <c r="N56" s="25"/>
      <c r="O56" s="25"/>
      <c r="P56" s="25"/>
      <c r="Q56" s="25"/>
    </row>
    <row r="57" spans="1:21" x14ac:dyDescent="0.25">
      <c r="A57" s="35"/>
      <c r="B57" s="5"/>
      <c r="C57" s="7"/>
      <c r="D57" s="7"/>
      <c r="E57" s="7"/>
      <c r="F57" s="7"/>
      <c r="G57" s="5"/>
      <c r="H57" s="35"/>
      <c r="I57" s="25"/>
      <c r="J57" s="25"/>
      <c r="K57" s="5"/>
      <c r="L57" s="25"/>
      <c r="M57" s="25"/>
      <c r="N57" s="25"/>
      <c r="O57" s="25"/>
      <c r="P57" s="25"/>
      <c r="Q57" s="25"/>
    </row>
    <row r="58" spans="1:21" x14ac:dyDescent="0.25">
      <c r="A58" s="7"/>
      <c r="B58" s="7"/>
      <c r="C58" s="7"/>
      <c r="D58" s="7"/>
      <c r="E58" s="7"/>
      <c r="F58" s="7"/>
      <c r="G58" s="5"/>
      <c r="H58" s="35"/>
      <c r="I58" s="25"/>
      <c r="J58" s="25"/>
      <c r="K58" s="5"/>
      <c r="L58" s="25"/>
      <c r="M58" s="25"/>
      <c r="N58" s="25"/>
      <c r="O58" s="25"/>
      <c r="P58" s="25"/>
      <c r="Q58" s="25"/>
    </row>
  </sheetData>
  <mergeCells count="1">
    <mergeCell ref="D54:F54"/>
  </mergeCells>
  <pageMargins left="0.7" right="0.7" top="0.75" bottom="0.75" header="0.3" footer="0.3"/>
  <pageSetup paperSize="9" scale="7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V3 ENG</vt:lpstr>
      <vt:lpstr>'V3 ENG'!Afdrukbereik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devri</dc:creator>
  <cp:lastModifiedBy>devri</cp:lastModifiedBy>
  <dcterms:created xsi:type="dcterms:W3CDTF">2023-05-01T21:37:35Z</dcterms:created>
  <dcterms:modified xsi:type="dcterms:W3CDTF">2023-05-01T21:38:02Z</dcterms:modified>
</cp:coreProperties>
</file>